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년\수준확인제도\공고-양식목록\"/>
    </mc:Choice>
  </mc:AlternateContent>
  <bookViews>
    <workbookView xWindow="0" yWindow="0" windowWidth="28800" windowHeight="12255"/>
  </bookViews>
  <sheets>
    <sheet name="자가진단 수준확인" sheetId="7" r:id="rId1"/>
    <sheet name="자가진단" sheetId="6" r:id="rId2"/>
  </sheets>
  <calcPr calcId="162913"/>
</workbook>
</file>

<file path=xl/calcChain.xml><?xml version="1.0" encoding="utf-8"?>
<calcChain xmlns="http://schemas.openxmlformats.org/spreadsheetml/2006/main">
  <c r="K12" i="6" l="1"/>
  <c r="K9" i="6"/>
  <c r="K13" i="6" l="1"/>
  <c r="K11" i="6"/>
  <c r="K10" i="6"/>
  <c r="K8" i="6"/>
  <c r="K7" i="6"/>
  <c r="K6" i="6"/>
  <c r="K5" i="6"/>
  <c r="K4" i="6"/>
  <c r="B12" i="7" l="1"/>
  <c r="E12" i="7" s="1"/>
</calcChain>
</file>

<file path=xl/sharedStrings.xml><?xml version="1.0" encoding="utf-8"?>
<sst xmlns="http://schemas.openxmlformats.org/spreadsheetml/2006/main" count="109" uniqueCount="98">
  <si>
    <t>스마트공장 수준확인 자가진단지</t>
    <phoneticPr fontId="6" type="noConversion"/>
  </si>
  <si>
    <t>1.1 리더십과 전략</t>
    <phoneticPr fontId="6" type="noConversion"/>
  </si>
  <si>
    <t>2.1 제품개발</t>
    <phoneticPr fontId="6" type="noConversion"/>
  </si>
  <si>
    <t>2.2 생산계획</t>
    <phoneticPr fontId="6" type="noConversion"/>
  </si>
  <si>
    <t>2.3 공정관리</t>
    <phoneticPr fontId="6" type="noConversion"/>
  </si>
  <si>
    <t>2.4 품질관리</t>
    <phoneticPr fontId="6" type="noConversion"/>
  </si>
  <si>
    <t>2.5 설비관리</t>
    <phoneticPr fontId="6" type="noConversion"/>
  </si>
  <si>
    <t>2.6 물류운영</t>
    <phoneticPr fontId="6" type="noConversion"/>
  </si>
  <si>
    <t>3.1 정보시스템</t>
    <phoneticPr fontId="6" type="noConversion"/>
  </si>
  <si>
    <t>3.2 설비자동화</t>
    <phoneticPr fontId="6" type="noConversion"/>
  </si>
  <si>
    <t>3.3 성과</t>
    <phoneticPr fontId="6" type="noConversion"/>
  </si>
  <si>
    <t>1. 현재 귀사(공장)는 스마트공장 관련 전략 및 추진계획 수립, 조직 및 역량관리, 성과지표 관리 등의 업무를 
   수행하고 계십니까?</t>
    <phoneticPr fontId="6" type="noConversion"/>
  </si>
  <si>
    <t>2. 현재 귀사(공장)의 제품개발 절차, 제품설계 및 검정, 공정설계 및 검증 등 
   제품개발 업무 프로세스의 수준은 어떠하십니까?</t>
    <phoneticPr fontId="6" type="noConversion"/>
  </si>
  <si>
    <t>3. 현재 귀사(공장)의 기준정보 관리, 수요 및 주문대응, 중장기 생산계획 수립 등
    생산계획 관련 업무 프로세스의 수준은 어떠한 단계입니까?</t>
    <phoneticPr fontId="6" type="noConversion"/>
  </si>
  <si>
    <t>해당 분야에 대해 
정보시스템을 연계하여 
전사적으로 수행하고 있으며 
주기적/체계적인 평가 및 
개선활동을 수행하고 있음.
(최적화 &amp; 통합)</t>
    <phoneticPr fontId="6" type="noConversion"/>
  </si>
  <si>
    <t>4. 현재 귀사(공장)의 작업계획 수립 및 지시, 생산진도 관리, 이상발생 대응 관리 등의
   공정관리 업무 프로세스의 수준은 어떠한 단계입니까?</t>
    <phoneticPr fontId="6" type="noConversion"/>
  </si>
  <si>
    <t>5. 현재 귀사(공장)의 품질정보 관리, 품질 표준/문서 관리, 검사데이터 관리 등의
   품질관리 업무 프로세스의 수준은 어떠한 단계입니까?</t>
    <phoneticPr fontId="6" type="noConversion"/>
  </si>
  <si>
    <t>6. 현재 귀사(공장)의 설비가동 관리, 설비보전 관리, 보전 자재관리 등의
   설비관리 업무 프로세스의 수준은 어떠한 단계입니까?</t>
    <phoneticPr fontId="6" type="noConversion"/>
  </si>
  <si>
    <t>7. 현재 귀사(공장)의 구매 및 외주관리, 자재관리, 출하배송관리 등의
   물류운영 업무 프로세스의 수준은 어떠한 단계입니까?</t>
    <phoneticPr fontId="6" type="noConversion"/>
  </si>
  <si>
    <t>해당 분야에 대해 별도의
업무를 수행하고 있지 않음.</t>
    <phoneticPr fontId="6" type="noConversion"/>
  </si>
  <si>
    <t>해당 분야에 대해 부분적으로
표준화하여 운영하고 있음.</t>
    <phoneticPr fontId="6" type="noConversion"/>
  </si>
  <si>
    <t>해당 분야에 대해 
전사적으로 표준화하여 
운영하고 있음.</t>
    <phoneticPr fontId="6" type="noConversion"/>
  </si>
  <si>
    <t>해당 분야에 대해
전사적 표준화 및 
정보시스템을 연계하여 
수행하고 있음.</t>
    <phoneticPr fontId="6" type="noConversion"/>
  </si>
  <si>
    <t>해당 분야에 대해 
4차 산업요소기술
(인공지능, IoT, 빅데이터 등)을
 접목하여 매우 우수하게 
운영하고 있음.</t>
    <phoneticPr fontId="6" type="noConversion"/>
  </si>
  <si>
    <t>해당 분야에 대해 학습중.</t>
    <phoneticPr fontId="6" type="noConversion"/>
  </si>
  <si>
    <t>해당 분야에 대해 
전사적으로 수행하고 있으나
정보시스템을 활용하여 별도로 관리하고 있지 않음.</t>
    <phoneticPr fontId="6" type="noConversion"/>
  </si>
  <si>
    <t>해당 분야에 대해 
정보시스템을 연계하여 
전사적으로 수행하고 있음.</t>
    <phoneticPr fontId="6" type="noConversion"/>
  </si>
  <si>
    <t>해당 분야에 대해 
정보시스템을 연계하여 
전사적으로 수행하고 있으며 주기적/체계적인 평가 및 
개선활동을 수행하고 있음.</t>
    <phoneticPr fontId="6" type="noConversion"/>
  </si>
  <si>
    <t>ICT 미적용
(미인식 &amp; 미적용)</t>
    <phoneticPr fontId="6" type="noConversion"/>
  </si>
  <si>
    <t>전체 기능이 통합되어 있으며
최적화되어 운영하고 있음
(최적화 &amp; 통합)</t>
    <phoneticPr fontId="6" type="noConversion"/>
  </si>
  <si>
    <t>시스템들이 최적화되어 운영되고 
있으며
인공지능 기술을 활용하여
자율적인 공장가동이 가능함.
(맞춤 및 자율)</t>
    <phoneticPr fontId="6" type="noConversion"/>
  </si>
  <si>
    <t>부분적인 업무 분야에 대해 
정보시스템 구축
(식별 &amp; 점검)</t>
    <phoneticPr fontId="6" type="noConversion"/>
  </si>
  <si>
    <t>전체 업무프로세스에 대한 
통합적인 정보시스템 구축
(측정 &amp; 모니터)</t>
    <phoneticPr fontId="6" type="noConversion"/>
  </si>
  <si>
    <t>전체 업무프로세스에 대한 
통합적인 정보시스템 구축
실시간 의사결정, 자동화 협업 수준
(분석 &amp; 제어)</t>
    <phoneticPr fontId="6" type="noConversion"/>
  </si>
  <si>
    <t>8. 현재 귀사(공장)에서 운영하시는 정보시스템의 운영 수준은 어떠한 단계입니까?
 * ERP, MES, SCM, MES, PLM, FEMS 시스템 중 귀사에서 현재 운영하시고 있는 시스템 기준으로 작성</t>
    <phoneticPr fontId="6" type="noConversion"/>
  </si>
  <si>
    <t>9. 현재 귀사(공장)의 설비자동화 수준은 어떠한 단계입니까?
 * 생산, 물류, 검사설비 및 안전/환경/에너지 관리 수준</t>
    <phoneticPr fontId="6" type="noConversion"/>
  </si>
  <si>
    <t>정보수집 자동화 미적용
(미인식 &amp; 미적용)</t>
    <phoneticPr fontId="6" type="noConversion"/>
  </si>
  <si>
    <t>부분적 정보수집 자동화 및 
Off-line 네트워킹
(식별 &amp; 점검)</t>
    <phoneticPr fontId="6" type="noConversion"/>
  </si>
  <si>
    <t>전체적 정보수집 자동화 및
On-line 네트워킹
(측정 &amp; 모니터)</t>
    <phoneticPr fontId="6" type="noConversion"/>
  </si>
  <si>
    <t>제어 자동화 및 
인터넷 기반 네트워킹
(분석 &amp; 제어)</t>
    <phoneticPr fontId="6" type="noConversion"/>
  </si>
  <si>
    <t>분석 자동화 및 
실시간 연계 및 통합
(최적화 &amp; 통합)</t>
    <phoneticPr fontId="6" type="noConversion"/>
  </si>
  <si>
    <t>운전 자동화 및
설비정보 네트워크 운전 자동화
(맞춤 및 자율)</t>
    <phoneticPr fontId="6" type="noConversion"/>
  </si>
  <si>
    <t>*  사전 진단에 응해주셔서 감사합니다.</t>
    <phoneticPr fontId="6" type="noConversion"/>
  </si>
  <si>
    <t>별도로 관리하고 있지 않음</t>
    <phoneticPr fontId="6" type="noConversion"/>
  </si>
  <si>
    <t>10. 현재 귀사(공장)의 생산성/품질/원가/납기 등의 성과는 어떠한 수준입니까?</t>
    <phoneticPr fontId="6" type="noConversion"/>
  </si>
  <si>
    <t>지속적(최근 3년) 하락추세 or
경쟁사 대비 낮은 수준</t>
    <phoneticPr fontId="6" type="noConversion"/>
  </si>
  <si>
    <t>지속적(최근 3년) 개선추세,
경쟁사 대비 높은 수준</t>
    <phoneticPr fontId="6" type="noConversion"/>
  </si>
  <si>
    <t>동종업계 1위 수준</t>
    <phoneticPr fontId="6" type="noConversion"/>
  </si>
  <si>
    <t>동종업계 World Best 수준</t>
    <phoneticPr fontId="6" type="noConversion"/>
  </si>
  <si>
    <t>지속적(최근 3년) 유지 or
경쟁사와 비슷한 수준</t>
    <phoneticPr fontId="6" type="noConversion"/>
  </si>
  <si>
    <t>스마트공장 수준 자가진단</t>
    <phoneticPr fontId="6" type="noConversion"/>
  </si>
  <si>
    <t>Level 1</t>
    <phoneticPr fontId="6" type="noConversion"/>
  </si>
  <si>
    <t>수준점수</t>
    <phoneticPr fontId="6" type="noConversion"/>
  </si>
  <si>
    <t>12</t>
    <phoneticPr fontId="6" type="noConversion"/>
  </si>
  <si>
    <t>Level 0</t>
    <phoneticPr fontId="6" type="noConversion"/>
  </si>
  <si>
    <t>Level 2</t>
    <phoneticPr fontId="6" type="noConversion"/>
  </si>
  <si>
    <t>Level 3</t>
    <phoneticPr fontId="6" type="noConversion"/>
  </si>
  <si>
    <t>Level 4</t>
    <phoneticPr fontId="6" type="noConversion"/>
  </si>
  <si>
    <t>Level 5</t>
    <phoneticPr fontId="6" type="noConversion"/>
  </si>
  <si>
    <t>구분</t>
    <phoneticPr fontId="6" type="noConversion"/>
  </si>
  <si>
    <t>등급기준</t>
    <phoneticPr fontId="6" type="noConversion"/>
  </si>
  <si>
    <t>기존 분류</t>
    <phoneticPr fontId="6" type="noConversion"/>
  </si>
  <si>
    <t>ICT 미적용</t>
    <phoneticPr fontId="6" type="noConversion"/>
  </si>
  <si>
    <t>기초1</t>
    <phoneticPr fontId="6" type="noConversion"/>
  </si>
  <si>
    <t>중간1</t>
    <phoneticPr fontId="6" type="noConversion"/>
  </si>
  <si>
    <t>중간2</t>
    <phoneticPr fontId="6" type="noConversion"/>
  </si>
  <si>
    <t>고도화</t>
    <phoneticPr fontId="6" type="noConversion"/>
  </si>
  <si>
    <t>550이하</t>
    <phoneticPr fontId="6" type="noConversion"/>
  </si>
  <si>
    <t>551~650</t>
    <phoneticPr fontId="6" type="noConversion"/>
  </si>
  <si>
    <t>651~750</t>
    <phoneticPr fontId="6" type="noConversion"/>
  </si>
  <si>
    <t>751~850</t>
    <phoneticPr fontId="6" type="noConversion"/>
  </si>
  <si>
    <t>851~950</t>
    <phoneticPr fontId="6" type="noConversion"/>
  </si>
  <si>
    <t>951이상</t>
    <phoneticPr fontId="6" type="noConversion"/>
  </si>
  <si>
    <t>등급설명</t>
    <phoneticPr fontId="6" type="noConversion"/>
  </si>
  <si>
    <t>10</t>
    <phoneticPr fontId="6" type="noConversion"/>
  </si>
  <si>
    <t>6</t>
    <phoneticPr fontId="6" type="noConversion"/>
  </si>
  <si>
    <t>6</t>
    <phoneticPr fontId="6" type="noConversion"/>
  </si>
  <si>
    <t>7</t>
    <phoneticPr fontId="6" type="noConversion"/>
  </si>
  <si>
    <t>22</t>
    <phoneticPr fontId="6" type="noConversion"/>
  </si>
  <si>
    <t>부분적 표준화 및 실적정보 관리</t>
    <phoneticPr fontId="6" type="noConversion"/>
  </si>
  <si>
    <t>생산정보 실시간 모니터링 가능</t>
    <phoneticPr fontId="6" type="noConversion"/>
  </si>
  <si>
    <t>수집된 정보를 분석하여 제어 가능</t>
    <phoneticPr fontId="6" type="noConversion"/>
  </si>
  <si>
    <t>시뮬레이션을 통한 사전 대응 및 의사결정 최적화</t>
    <phoneticPr fontId="6" type="noConversion"/>
  </si>
  <si>
    <t>모니터링부터 제어, 최적화까지 자율로 운영</t>
    <phoneticPr fontId="6" type="noConversion"/>
  </si>
  <si>
    <t>입력(0~5)</t>
    <phoneticPr fontId="6" type="noConversion"/>
  </si>
  <si>
    <t>항목</t>
    <phoneticPr fontId="6" type="noConversion"/>
  </si>
  <si>
    <t>질문내용</t>
    <phoneticPr fontId="6" type="noConversion"/>
  </si>
  <si>
    <t>수준등급</t>
    <phoneticPr fontId="6" type="noConversion"/>
  </si>
  <si>
    <t>▶ 본 파일은 기업의 스마트공장 수준을 스스로 측정하기 위한 도구 이며, 기업의 스마트화 수준을 자기진단하기 위한 진단시트 입니다.</t>
    <phoneticPr fontId="6" type="noConversion"/>
  </si>
  <si>
    <t>▶ 수준등급 기준</t>
    <phoneticPr fontId="6" type="noConversion"/>
  </si>
  <si>
    <t>▶ 자가진단 시트의 10개 항목에 대하여 0~5까지 해당되는 답변을 입력하여 주시기 바랍니다.</t>
    <phoneticPr fontId="6" type="noConversion"/>
  </si>
  <si>
    <t>▶ 자가진단 결과에 따른 수준등급은 수준의 정도를 단순하게 파악한 것으로, 정확한 수준진단을 위해서는 심사원의 세부진단이 필요 합니다.</t>
    <phoneticPr fontId="6" type="noConversion"/>
  </si>
  <si>
    <t>기업명</t>
    <phoneticPr fontId="6" type="noConversion"/>
  </si>
  <si>
    <t>작성일자</t>
    <phoneticPr fontId="6" type="noConversion"/>
  </si>
  <si>
    <t>가중치(숨기기)</t>
    <phoneticPr fontId="6" type="noConversion"/>
  </si>
  <si>
    <t>점수(숨기기)</t>
    <phoneticPr fontId="6" type="noConversion"/>
  </si>
  <si>
    <t>6</t>
    <phoneticPr fontId="6" type="noConversion"/>
  </si>
  <si>
    <t>18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</si>
</sst>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4"/>
      <color indexed="8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8"/>
      <color indexed="8"/>
      <name val="맑은 고딕"/>
      <family val="3"/>
      <charset val="129"/>
      <scheme val="minor"/>
    </font>
    <font>
      <b/>
      <sz val="26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  <scheme val="minor"/>
    </font>
    <font>
      <b/>
      <sz val="20"/>
      <color indexed="8"/>
      <name val="맑은 고딕"/>
      <family val="3"/>
      <charset val="129"/>
      <scheme val="minor"/>
    </font>
    <font>
      <sz val="25"/>
      <color theme="1"/>
      <name val="맑은 고딕"/>
      <family val="2"/>
      <charset val="129"/>
      <scheme val="minor"/>
    </font>
    <font>
      <b/>
      <sz val="25"/>
      <color theme="1"/>
      <name val="맑은 고딕"/>
      <family val="3"/>
      <charset val="129"/>
      <scheme val="minor"/>
    </font>
    <font>
      <sz val="13"/>
      <color theme="1"/>
      <name val="맑은 고딕"/>
      <family val="2"/>
      <charset val="129"/>
      <scheme val="minor"/>
    </font>
    <font>
      <sz val="13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25"/>
      <color rgb="FFFF0000"/>
      <name val="맑은 고딕"/>
      <family val="2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1" tint="0.24994659260841701"/>
        <bgColor indexed="64"/>
      </patternFill>
    </fill>
  </fills>
  <borders count="3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left" vertical="center"/>
    </xf>
    <xf numFmtId="0" fontId="7" fillId="4" borderId="2" xfId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9" fillId="10" borderId="2" xfId="1" applyFont="1" applyFill="1" applyBorder="1" applyAlignment="1">
      <alignment horizontal="center" vertical="center"/>
    </xf>
    <xf numFmtId="49" fontId="3" fillId="10" borderId="5" xfId="1" applyNumberFormat="1" applyFont="1" applyFill="1" applyBorder="1" applyAlignment="1">
      <alignment horizontal="center" vertical="center"/>
    </xf>
    <xf numFmtId="49" fontId="3" fillId="10" borderId="2" xfId="1" applyNumberFormat="1" applyFont="1" applyFill="1" applyBorder="1" applyAlignment="1">
      <alignment horizontal="center" vertical="center"/>
    </xf>
    <xf numFmtId="49" fontId="3" fillId="10" borderId="11" xfId="1" applyNumberFormat="1" applyFont="1" applyFill="1" applyBorder="1" applyAlignment="1">
      <alignment horizontal="center" vertical="center"/>
    </xf>
    <xf numFmtId="49" fontId="3" fillId="10" borderId="12" xfId="1" applyNumberFormat="1" applyFont="1" applyFill="1" applyBorder="1" applyAlignment="1">
      <alignment horizontal="center" vertical="center"/>
    </xf>
    <xf numFmtId="49" fontId="3" fillId="10" borderId="10" xfId="1" applyNumberFormat="1" applyFont="1" applyFill="1" applyBorder="1" applyAlignment="1">
      <alignment horizontal="center" vertical="center"/>
    </xf>
    <xf numFmtId="0" fontId="3" fillId="10" borderId="2" xfId="1" applyNumberFormat="1" applyFont="1" applyFill="1" applyBorder="1" applyAlignment="1">
      <alignment horizontal="center" vertical="center"/>
    </xf>
    <xf numFmtId="49" fontId="3" fillId="7" borderId="2" xfId="1" applyNumberFormat="1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49" fontId="3" fillId="7" borderId="2" xfId="1" applyNumberFormat="1" applyFont="1" applyFill="1" applyBorder="1" applyAlignment="1">
      <alignment horizontal="left" vertical="center" wrapText="1"/>
    </xf>
    <xf numFmtId="49" fontId="3" fillId="7" borderId="3" xfId="1" applyNumberFormat="1" applyFont="1" applyFill="1" applyBorder="1" applyAlignment="1">
      <alignment horizontal="left" vertical="center" wrapText="1"/>
    </xf>
    <xf numFmtId="49" fontId="3" fillId="7" borderId="4" xfId="1" applyNumberFormat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49" fontId="3" fillId="7" borderId="2" xfId="1" applyNumberFormat="1" applyFont="1" applyFill="1" applyBorder="1" applyAlignment="1">
      <alignment horizontal="left" vertical="center"/>
    </xf>
    <xf numFmtId="49" fontId="3" fillId="7" borderId="3" xfId="1" applyNumberFormat="1" applyFont="1" applyFill="1" applyBorder="1" applyAlignment="1">
      <alignment horizontal="left" vertical="center"/>
    </xf>
    <xf numFmtId="0" fontId="7" fillId="4" borderId="6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horizontal="center" vertical="center"/>
    </xf>
    <xf numFmtId="0" fontId="8" fillId="5" borderId="10" xfId="1" applyFont="1" applyFill="1" applyBorder="1" applyAlignment="1">
      <alignment horizontal="center" vertical="center"/>
    </xf>
    <xf numFmtId="176" fontId="10" fillId="0" borderId="24" xfId="0" applyNumberFormat="1" applyFont="1" applyBorder="1" applyAlignment="1" applyProtection="1">
      <alignment horizontal="center" vertical="center"/>
    </xf>
    <xf numFmtId="176" fontId="10" fillId="0" borderId="25" xfId="0" applyNumberFormat="1" applyFont="1" applyBorder="1" applyAlignment="1" applyProtection="1">
      <alignment horizontal="center" vertical="center"/>
    </xf>
    <xf numFmtId="0" fontId="15" fillId="0" borderId="25" xfId="0" applyFont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</xf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9" borderId="21" xfId="0" applyFill="1" applyBorder="1" applyAlignment="1" applyProtection="1">
      <alignment horizontal="center" vertical="center"/>
    </xf>
    <xf numFmtId="0" fontId="0" fillId="9" borderId="22" xfId="0" applyFill="1" applyBorder="1" applyAlignment="1" applyProtection="1">
      <alignment horizontal="center" vertical="center"/>
    </xf>
    <xf numFmtId="0" fontId="0" fillId="9" borderId="23" xfId="0" applyFill="1" applyBorder="1" applyAlignment="1" applyProtection="1">
      <alignment horizontal="center" vertical="center"/>
    </xf>
    <xf numFmtId="49" fontId="0" fillId="0" borderId="0" xfId="0" applyNumberFormat="1" applyProtection="1">
      <alignment vertical="center"/>
    </xf>
    <xf numFmtId="0" fontId="0" fillId="6" borderId="16" xfId="0" applyFill="1" applyBorder="1" applyAlignment="1" applyProtection="1">
      <alignment horizontal="center" vertical="center"/>
    </xf>
    <xf numFmtId="0" fontId="0" fillId="6" borderId="17" xfId="0" applyFill="1" applyBorder="1" applyAlignment="1" applyProtection="1">
      <alignment horizontal="center" vertical="center"/>
    </xf>
    <xf numFmtId="0" fontId="0" fillId="6" borderId="27" xfId="0" applyFill="1" applyBorder="1" applyAlignment="1" applyProtection="1">
      <alignment horizontal="center" vertical="center"/>
    </xf>
    <xf numFmtId="0" fontId="0" fillId="6" borderId="28" xfId="0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 wrapText="1"/>
    </xf>
    <xf numFmtId="0" fontId="13" fillId="8" borderId="3" xfId="0" applyFont="1" applyFill="1" applyBorder="1" applyAlignment="1" applyProtection="1">
      <alignment horizontal="center" vertical="center"/>
    </xf>
    <xf numFmtId="0" fontId="13" fillId="8" borderId="4" xfId="0" applyFont="1" applyFill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  <protection locked="0"/>
    </xf>
    <xf numFmtId="176" fontId="3" fillId="2" borderId="13" xfId="1" applyNumberFormat="1" applyFont="1" applyFill="1" applyBorder="1" applyAlignment="1" applyProtection="1">
      <alignment horizontal="center" vertical="center"/>
      <protection locked="0"/>
    </xf>
    <xf numFmtId="176" fontId="3" fillId="2" borderId="14" xfId="1" applyNumberFormat="1" applyFont="1" applyFill="1" applyBorder="1" applyAlignment="1" applyProtection="1">
      <alignment horizontal="center" vertical="center"/>
      <protection locked="0"/>
    </xf>
    <xf numFmtId="176" fontId="3" fillId="2" borderId="15" xfId="1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workbookViewId="0">
      <selection activeCell="B3" sqref="B3"/>
    </sheetView>
  </sheetViews>
  <sheetFormatPr defaultRowHeight="16.5" x14ac:dyDescent="0.3"/>
  <cols>
    <col min="1" max="1" width="3.875" style="36" customWidth="1"/>
    <col min="2" max="4" width="20" style="36" customWidth="1"/>
    <col min="5" max="7" width="18.25" style="36" customWidth="1"/>
    <col min="8" max="9" width="9.5" style="36" customWidth="1"/>
    <col min="10" max="11" width="16.625" style="36" customWidth="1"/>
    <col min="12" max="12" width="13" style="36" customWidth="1"/>
    <col min="13" max="16384" width="9" style="36"/>
  </cols>
  <sheetData>
    <row r="1" spans="1:14" ht="16.5" customHeight="1" x14ac:dyDescent="0.3">
      <c r="A1" s="34" t="s">
        <v>50</v>
      </c>
      <c r="B1" s="34"/>
      <c r="C1" s="34"/>
      <c r="D1" s="34"/>
      <c r="E1" s="34"/>
      <c r="F1" s="34"/>
      <c r="G1" s="34"/>
      <c r="H1" s="34"/>
      <c r="I1" s="34"/>
      <c r="J1" s="35"/>
      <c r="K1" s="35"/>
      <c r="L1" s="35"/>
      <c r="M1" s="35"/>
      <c r="N1" s="35"/>
    </row>
    <row r="2" spans="1:14" ht="26.25" customHeight="1" x14ac:dyDescent="0.3">
      <c r="A2" s="34"/>
      <c r="B2" s="34"/>
      <c r="C2" s="34"/>
      <c r="D2" s="34"/>
      <c r="E2" s="34"/>
      <c r="F2" s="34"/>
      <c r="G2" s="34"/>
      <c r="H2" s="34"/>
      <c r="I2" s="34"/>
      <c r="J2" s="35"/>
      <c r="K2" s="35"/>
      <c r="L2" s="35"/>
      <c r="M2" s="35"/>
      <c r="N2" s="35"/>
    </row>
    <row r="4" spans="1:14" ht="26.25" customHeight="1" x14ac:dyDescent="0.3">
      <c r="A4" s="37"/>
      <c r="B4" s="37" t="s">
        <v>88</v>
      </c>
    </row>
    <row r="5" spans="1:14" ht="26.25" customHeight="1" x14ac:dyDescent="0.3">
      <c r="A5" s="37"/>
      <c r="B5" s="37" t="s">
        <v>90</v>
      </c>
    </row>
    <row r="6" spans="1:14" ht="26.25" customHeight="1" x14ac:dyDescent="0.3">
      <c r="A6" s="38"/>
      <c r="B6" s="38" t="s">
        <v>91</v>
      </c>
    </row>
    <row r="7" spans="1:14" ht="26.25" customHeight="1" thickBot="1" x14ac:dyDescent="0.35">
      <c r="A7" s="38"/>
      <c r="B7" s="38"/>
    </row>
    <row r="8" spans="1:14" ht="26.25" customHeight="1" thickTop="1" thickBot="1" x14ac:dyDescent="0.35">
      <c r="A8" s="38"/>
      <c r="B8" s="57" t="s">
        <v>92</v>
      </c>
      <c r="C8" s="59"/>
      <c r="D8" s="58" t="s">
        <v>93</v>
      </c>
      <c r="E8" s="59"/>
    </row>
    <row r="9" spans="1:14" ht="26.25" customHeight="1" thickTop="1" x14ac:dyDescent="0.3">
      <c r="A9" s="38"/>
      <c r="B9" s="38"/>
    </row>
    <row r="10" spans="1:14" ht="17.25" thickBot="1" x14ac:dyDescent="0.35"/>
    <row r="11" spans="1:14" ht="17.25" thickTop="1" x14ac:dyDescent="0.3">
      <c r="A11" s="35"/>
      <c r="B11" s="40" t="s">
        <v>52</v>
      </c>
      <c r="C11" s="41"/>
      <c r="D11" s="41"/>
      <c r="E11" s="41" t="s">
        <v>87</v>
      </c>
      <c r="F11" s="41"/>
      <c r="G11" s="41"/>
      <c r="H11" s="41"/>
      <c r="I11" s="42"/>
    </row>
    <row r="12" spans="1:14" ht="90.75" customHeight="1" thickBot="1" x14ac:dyDescent="0.35">
      <c r="B12" s="30">
        <f>SUM(자가진단!K4:K13)</f>
        <v>600</v>
      </c>
      <c r="C12" s="31"/>
      <c r="D12" s="31"/>
      <c r="E12" s="32" t="str">
        <f>IF(B12&gt;950,"Level 5(고도화)",IF(B12&gt;850,"Level 4(중간2)",IF(B12&gt;750,"Level 3(중간1)",IF(B12&gt;650,"Level 2(기초)",IF(B12&gt;550,"Level 1(기초)","Level 0")))))</f>
        <v>Level 1(기초)</v>
      </c>
      <c r="F12" s="32"/>
      <c r="G12" s="32"/>
      <c r="H12" s="32"/>
      <c r="I12" s="33"/>
    </row>
    <row r="13" spans="1:14" ht="22.5" customHeight="1" thickTop="1" x14ac:dyDescent="0.3">
      <c r="B13" s="43"/>
    </row>
    <row r="14" spans="1:14" ht="21.75" customHeight="1" thickBot="1" x14ac:dyDescent="0.35">
      <c r="B14" s="36" t="s">
        <v>89</v>
      </c>
    </row>
    <row r="15" spans="1:14" x14ac:dyDescent="0.3">
      <c r="B15" s="44" t="s">
        <v>59</v>
      </c>
      <c r="C15" s="45" t="s">
        <v>54</v>
      </c>
      <c r="D15" s="45" t="s">
        <v>51</v>
      </c>
      <c r="E15" s="45" t="s">
        <v>55</v>
      </c>
      <c r="F15" s="45" t="s">
        <v>56</v>
      </c>
      <c r="G15" s="45" t="s">
        <v>57</v>
      </c>
      <c r="H15" s="46" t="s">
        <v>58</v>
      </c>
      <c r="I15" s="47"/>
    </row>
    <row r="16" spans="1:14" x14ac:dyDescent="0.3">
      <c r="B16" s="48" t="s">
        <v>60</v>
      </c>
      <c r="C16" s="39" t="s">
        <v>67</v>
      </c>
      <c r="D16" s="39" t="s">
        <v>68</v>
      </c>
      <c r="E16" s="39" t="s">
        <v>69</v>
      </c>
      <c r="F16" s="39" t="s">
        <v>70</v>
      </c>
      <c r="G16" s="39" t="s">
        <v>71</v>
      </c>
      <c r="H16" s="49" t="s">
        <v>72</v>
      </c>
      <c r="I16" s="50"/>
    </row>
    <row r="17" spans="2:9" x14ac:dyDescent="0.3">
      <c r="B17" s="48" t="s">
        <v>61</v>
      </c>
      <c r="C17" s="39" t="s">
        <v>62</v>
      </c>
      <c r="D17" s="49" t="s">
        <v>63</v>
      </c>
      <c r="E17" s="51"/>
      <c r="F17" s="39" t="s">
        <v>64</v>
      </c>
      <c r="G17" s="39" t="s">
        <v>65</v>
      </c>
      <c r="H17" s="49" t="s">
        <v>66</v>
      </c>
      <c r="I17" s="50"/>
    </row>
    <row r="18" spans="2:9" ht="67.5" customHeight="1" thickBot="1" x14ac:dyDescent="0.35">
      <c r="B18" s="52" t="s">
        <v>73</v>
      </c>
      <c r="C18" s="53" t="s">
        <v>62</v>
      </c>
      <c r="D18" s="54" t="s">
        <v>79</v>
      </c>
      <c r="E18" s="54" t="s">
        <v>80</v>
      </c>
      <c r="F18" s="54" t="s">
        <v>81</v>
      </c>
      <c r="G18" s="54" t="s">
        <v>82</v>
      </c>
      <c r="H18" s="55" t="s">
        <v>83</v>
      </c>
      <c r="I18" s="56"/>
    </row>
  </sheetData>
  <sheetProtection algorithmName="SHA-512" hashValue="g/QH8O0HfSJ/uhAL2f17BU62utHOFj3563b8gmobymE9XLCK8mr6YlB/0xlOfr8OuRcVpV6B0oqOSXSonLjJ/A==" saltValue="fdgYn2rjGXFPDLJqPP9xqA==" spinCount="100000" sheet="1" objects="1" scenarios="1"/>
  <mergeCells count="10">
    <mergeCell ref="A1:I2"/>
    <mergeCell ref="H15:I15"/>
    <mergeCell ref="H16:I16"/>
    <mergeCell ref="H17:I17"/>
    <mergeCell ref="H18:I18"/>
    <mergeCell ref="E11:I11"/>
    <mergeCell ref="E12:I12"/>
    <mergeCell ref="B11:D11"/>
    <mergeCell ref="B12:D12"/>
    <mergeCell ref="D17:E17"/>
  </mergeCells>
  <phoneticPr fontId="6" type="noConversion"/>
  <pageMargins left="0.25" right="0.25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14"/>
  <sheetViews>
    <sheetView showWhiteSpace="0" topLeftCell="B1" zoomScale="55" zoomScaleNormal="55" zoomScaleSheetLayoutView="55" zoomScalePageLayoutView="55" workbookViewId="0">
      <selection activeCell="L12" sqref="L12"/>
    </sheetView>
  </sheetViews>
  <sheetFormatPr defaultRowHeight="16.5" x14ac:dyDescent="0.3"/>
  <cols>
    <col min="1" max="1" width="3.75" customWidth="1"/>
    <col min="2" max="2" width="28.25" customWidth="1"/>
    <col min="3" max="3" width="9" customWidth="1"/>
    <col min="8" max="8" width="70" customWidth="1"/>
    <col min="9" max="9" width="22.375" customWidth="1"/>
    <col min="10" max="10" width="25.375" hidden="1" customWidth="1"/>
    <col min="11" max="11" width="22.375" hidden="1" customWidth="1"/>
    <col min="12" max="17" width="38.125" customWidth="1"/>
  </cols>
  <sheetData>
    <row r="1" spans="2:17" ht="39" x14ac:dyDescent="0.3">
      <c r="C1" s="21" t="s">
        <v>0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2:17" ht="20.25" x14ac:dyDescent="0.3">
      <c r="C2" s="1"/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2"/>
      <c r="P2" s="22"/>
      <c r="Q2" s="22"/>
    </row>
    <row r="3" spans="2:17" ht="32.25" thickBot="1" x14ac:dyDescent="0.35">
      <c r="B3" s="7" t="s">
        <v>85</v>
      </c>
      <c r="C3" s="28" t="s">
        <v>86</v>
      </c>
      <c r="D3" s="28"/>
      <c r="E3" s="28"/>
      <c r="F3" s="28"/>
      <c r="G3" s="28"/>
      <c r="H3" s="29"/>
      <c r="I3" s="6" t="s">
        <v>84</v>
      </c>
      <c r="J3" s="8" t="s">
        <v>94</v>
      </c>
      <c r="K3" s="8" t="s">
        <v>95</v>
      </c>
      <c r="L3" s="5">
        <v>0</v>
      </c>
      <c r="M3" s="5">
        <v>1</v>
      </c>
      <c r="N3" s="5">
        <v>2</v>
      </c>
      <c r="O3" s="5">
        <v>3</v>
      </c>
      <c r="P3" s="5">
        <v>4</v>
      </c>
      <c r="Q3" s="5">
        <v>5</v>
      </c>
    </row>
    <row r="4" spans="2:17" ht="78" customHeight="1" thickTop="1" x14ac:dyDescent="0.3">
      <c r="B4" s="15" t="s">
        <v>1</v>
      </c>
      <c r="C4" s="18" t="s">
        <v>11</v>
      </c>
      <c r="D4" s="23"/>
      <c r="E4" s="23"/>
      <c r="F4" s="23"/>
      <c r="G4" s="23"/>
      <c r="H4" s="24"/>
      <c r="I4" s="60">
        <v>1</v>
      </c>
      <c r="J4" s="9" t="s">
        <v>74</v>
      </c>
      <c r="K4" s="14">
        <f>I4*J4+50</f>
        <v>60</v>
      </c>
      <c r="L4" s="4" t="s">
        <v>19</v>
      </c>
      <c r="M4" s="4" t="s">
        <v>24</v>
      </c>
      <c r="N4" s="4" t="s">
        <v>25</v>
      </c>
      <c r="O4" s="4" t="s">
        <v>26</v>
      </c>
      <c r="P4" s="4" t="s">
        <v>27</v>
      </c>
      <c r="Q4" s="4" t="s">
        <v>23</v>
      </c>
    </row>
    <row r="5" spans="2:17" ht="78" customHeight="1" x14ac:dyDescent="0.3">
      <c r="B5" s="15" t="s">
        <v>2</v>
      </c>
      <c r="C5" s="18" t="s">
        <v>12</v>
      </c>
      <c r="D5" s="18"/>
      <c r="E5" s="18"/>
      <c r="F5" s="18"/>
      <c r="G5" s="18"/>
      <c r="H5" s="19"/>
      <c r="I5" s="61">
        <v>1</v>
      </c>
      <c r="J5" s="9" t="s">
        <v>75</v>
      </c>
      <c r="K5" s="14">
        <f>I5*J5+30</f>
        <v>36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14</v>
      </c>
      <c r="Q5" s="4" t="s">
        <v>23</v>
      </c>
    </row>
    <row r="6" spans="2:17" ht="78" customHeight="1" x14ac:dyDescent="0.3">
      <c r="B6" s="15" t="s">
        <v>3</v>
      </c>
      <c r="C6" s="18" t="s">
        <v>13</v>
      </c>
      <c r="D6" s="18"/>
      <c r="E6" s="18"/>
      <c r="F6" s="18"/>
      <c r="G6" s="18"/>
      <c r="H6" s="19"/>
      <c r="I6" s="61">
        <v>1</v>
      </c>
      <c r="J6" s="11" t="s">
        <v>76</v>
      </c>
      <c r="K6" s="14">
        <f>I6*J6+30</f>
        <v>36</v>
      </c>
      <c r="L6" s="25" t="s">
        <v>19</v>
      </c>
      <c r="M6" s="25" t="s">
        <v>20</v>
      </c>
      <c r="N6" s="25" t="s">
        <v>21</v>
      </c>
      <c r="O6" s="25" t="s">
        <v>22</v>
      </c>
      <c r="P6" s="25" t="s">
        <v>14</v>
      </c>
      <c r="Q6" s="25" t="s">
        <v>23</v>
      </c>
    </row>
    <row r="7" spans="2:17" ht="78" customHeight="1" x14ac:dyDescent="0.3">
      <c r="B7" s="15" t="s">
        <v>4</v>
      </c>
      <c r="C7" s="18" t="s">
        <v>15</v>
      </c>
      <c r="D7" s="18"/>
      <c r="E7" s="18"/>
      <c r="F7" s="18"/>
      <c r="G7" s="18"/>
      <c r="H7" s="19"/>
      <c r="I7" s="61">
        <v>1</v>
      </c>
      <c r="J7" s="12" t="s">
        <v>77</v>
      </c>
      <c r="K7" s="14">
        <f>I7*J7+35</f>
        <v>42</v>
      </c>
      <c r="L7" s="26"/>
      <c r="M7" s="26"/>
      <c r="N7" s="26"/>
      <c r="O7" s="26"/>
      <c r="P7" s="26"/>
      <c r="Q7" s="26"/>
    </row>
    <row r="8" spans="2:17" ht="78" customHeight="1" x14ac:dyDescent="0.3">
      <c r="B8" s="15" t="s">
        <v>5</v>
      </c>
      <c r="C8" s="18" t="s">
        <v>16</v>
      </c>
      <c r="D8" s="18"/>
      <c r="E8" s="18"/>
      <c r="F8" s="18"/>
      <c r="G8" s="18"/>
      <c r="H8" s="19"/>
      <c r="I8" s="61">
        <v>1</v>
      </c>
      <c r="J8" s="12" t="s">
        <v>77</v>
      </c>
      <c r="K8" s="14">
        <f>I8*J8+35</f>
        <v>42</v>
      </c>
      <c r="L8" s="26"/>
      <c r="M8" s="26"/>
      <c r="N8" s="26"/>
      <c r="O8" s="26"/>
      <c r="P8" s="26"/>
      <c r="Q8" s="26"/>
    </row>
    <row r="9" spans="2:17" ht="78" customHeight="1" x14ac:dyDescent="0.3">
      <c r="B9" s="15" t="s">
        <v>6</v>
      </c>
      <c r="C9" s="18" t="s">
        <v>17</v>
      </c>
      <c r="D9" s="18"/>
      <c r="E9" s="18"/>
      <c r="F9" s="18"/>
      <c r="G9" s="18"/>
      <c r="H9" s="19"/>
      <c r="I9" s="61">
        <v>1</v>
      </c>
      <c r="J9" s="12" t="s">
        <v>96</v>
      </c>
      <c r="K9" s="14">
        <f>I9*J9+30</f>
        <v>36</v>
      </c>
      <c r="L9" s="26"/>
      <c r="M9" s="26"/>
      <c r="N9" s="26"/>
      <c r="O9" s="26"/>
      <c r="P9" s="26"/>
      <c r="Q9" s="26"/>
    </row>
    <row r="10" spans="2:17" ht="78" customHeight="1" x14ac:dyDescent="0.3">
      <c r="B10" s="15" t="s">
        <v>7</v>
      </c>
      <c r="C10" s="18" t="s">
        <v>18</v>
      </c>
      <c r="D10" s="18"/>
      <c r="E10" s="18"/>
      <c r="F10" s="18"/>
      <c r="G10" s="18"/>
      <c r="H10" s="19"/>
      <c r="I10" s="61">
        <v>1</v>
      </c>
      <c r="J10" s="13" t="s">
        <v>76</v>
      </c>
      <c r="K10" s="14">
        <f>I10*J10+30</f>
        <v>36</v>
      </c>
      <c r="L10" s="27"/>
      <c r="M10" s="27"/>
      <c r="N10" s="27"/>
      <c r="O10" s="27"/>
      <c r="P10" s="27"/>
      <c r="Q10" s="27"/>
    </row>
    <row r="11" spans="2:17" ht="101.25" x14ac:dyDescent="0.3">
      <c r="B11" s="15" t="s">
        <v>8</v>
      </c>
      <c r="C11" s="18" t="s">
        <v>34</v>
      </c>
      <c r="D11" s="18"/>
      <c r="E11" s="18"/>
      <c r="F11" s="18"/>
      <c r="G11" s="18"/>
      <c r="H11" s="19"/>
      <c r="I11" s="61">
        <v>1</v>
      </c>
      <c r="J11" s="9" t="s">
        <v>78</v>
      </c>
      <c r="K11" s="14">
        <f>I11*J11+110</f>
        <v>132</v>
      </c>
      <c r="L11" s="4" t="s">
        <v>28</v>
      </c>
      <c r="M11" s="4" t="s">
        <v>31</v>
      </c>
      <c r="N11" s="4" t="s">
        <v>32</v>
      </c>
      <c r="O11" s="4" t="s">
        <v>33</v>
      </c>
      <c r="P11" s="4" t="s">
        <v>29</v>
      </c>
      <c r="Q11" s="4" t="s">
        <v>30</v>
      </c>
    </row>
    <row r="12" spans="2:17" ht="60.75" x14ac:dyDescent="0.3">
      <c r="B12" s="15" t="s">
        <v>9</v>
      </c>
      <c r="C12" s="19" t="s">
        <v>35</v>
      </c>
      <c r="D12" s="20"/>
      <c r="E12" s="20"/>
      <c r="F12" s="20"/>
      <c r="G12" s="20"/>
      <c r="H12" s="20"/>
      <c r="I12" s="61">
        <v>1</v>
      </c>
      <c r="J12" s="9" t="s">
        <v>97</v>
      </c>
      <c r="K12" s="10">
        <f>I12*J12+90</f>
        <v>108</v>
      </c>
      <c r="L12" s="4" t="s">
        <v>36</v>
      </c>
      <c r="M12" s="4" t="s">
        <v>37</v>
      </c>
      <c r="N12" s="4" t="s">
        <v>38</v>
      </c>
      <c r="O12" s="4" t="s">
        <v>39</v>
      </c>
      <c r="P12" s="4" t="s">
        <v>40</v>
      </c>
      <c r="Q12" s="4" t="s">
        <v>41</v>
      </c>
    </row>
    <row r="13" spans="2:17" ht="41.25" thickBot="1" x14ac:dyDescent="0.35">
      <c r="B13" s="15" t="s">
        <v>10</v>
      </c>
      <c r="C13" s="19" t="s">
        <v>44</v>
      </c>
      <c r="D13" s="20"/>
      <c r="E13" s="20"/>
      <c r="F13" s="20"/>
      <c r="G13" s="20"/>
      <c r="H13" s="20"/>
      <c r="I13" s="62">
        <v>1</v>
      </c>
      <c r="J13" s="9" t="s">
        <v>53</v>
      </c>
      <c r="K13" s="14">
        <f>I13*J13+60</f>
        <v>72</v>
      </c>
      <c r="L13" s="4" t="s">
        <v>43</v>
      </c>
      <c r="M13" s="4" t="s">
        <v>45</v>
      </c>
      <c r="N13" s="4" t="s">
        <v>49</v>
      </c>
      <c r="O13" s="4" t="s">
        <v>46</v>
      </c>
      <c r="P13" s="4" t="s">
        <v>47</v>
      </c>
      <c r="Q13" s="4" t="s">
        <v>48</v>
      </c>
    </row>
    <row r="14" spans="2:17" ht="27" customHeight="1" thickTop="1" x14ac:dyDescent="0.3">
      <c r="B14" s="16" t="s">
        <v>42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</row>
  </sheetData>
  <sheetProtection algorithmName="SHA-512" hashValue="fYDqe9yvEOB4GNJ+1Ysw8RV1p1d7lO4yxxtPz9B4DgUNQilt47rGgW5vvfHq6PVLhE6259pl4zFq3rtt3dq5iQ==" saltValue="tY6HThe+p9cWQ3wlLXzUxw==" spinCount="100000" sheet="1" objects="1" scenarios="1"/>
  <mergeCells count="20">
    <mergeCell ref="M6:M10"/>
    <mergeCell ref="N6:N10"/>
    <mergeCell ref="O6:O10"/>
    <mergeCell ref="P6:P10"/>
    <mergeCell ref="B14:Q14"/>
    <mergeCell ref="C11:H11"/>
    <mergeCell ref="C12:H12"/>
    <mergeCell ref="C13:H13"/>
    <mergeCell ref="C1:Q1"/>
    <mergeCell ref="C10:H10"/>
    <mergeCell ref="O2:Q2"/>
    <mergeCell ref="C4:H4"/>
    <mergeCell ref="C5:H5"/>
    <mergeCell ref="C6:H6"/>
    <mergeCell ref="C7:H7"/>
    <mergeCell ref="C8:H8"/>
    <mergeCell ref="C9:H9"/>
    <mergeCell ref="Q6:Q10"/>
    <mergeCell ref="L6:L10"/>
    <mergeCell ref="C3:H3"/>
  </mergeCells>
  <phoneticPr fontId="6" type="noConversion"/>
  <dataValidations count="1">
    <dataValidation type="whole" allowBlank="1" showErrorMessage="1" errorTitle="0~5까지 입력하여 주시기 바랍니댜." promptTitle="ㅇㅇㅇㅇ" sqref="I4:I13">
      <formula1>0</formula1>
      <formula2>5</formula2>
    </dataValidation>
  </dataValidations>
  <pageMargins left="0.25" right="0.25" top="0.75" bottom="0.75" header="0.3" footer="0.3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자가진단 수준확인</vt:lpstr>
      <vt:lpstr>자가진단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ksa</dc:creator>
  <cp:lastModifiedBy>Windows 사용자</cp:lastModifiedBy>
  <cp:lastPrinted>2019-02-19T04:21:35Z</cp:lastPrinted>
  <dcterms:created xsi:type="dcterms:W3CDTF">2018-11-09T02:41:12Z</dcterms:created>
  <dcterms:modified xsi:type="dcterms:W3CDTF">2019-02-19T04:23:02Z</dcterms:modified>
</cp:coreProperties>
</file>